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30" tabRatio="786" activeTab="0"/>
  </bookViews>
  <sheets>
    <sheet name="院（系部）工作量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<sst xmlns="http://schemas.openxmlformats.org/spreadsheetml/2006/main" count="60" uniqueCount="60">
  <si>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r>
      <t xml:space="preserve">  附表1：2017年</t>
    </r>
    <r>
      <rPr>
        <b/>
        <u val="single"/>
        <sz val="16"/>
        <rFont val="宋体"/>
        <family val="0"/>
      </rPr>
      <t xml:space="preserve">   护理学院   </t>
    </r>
    <r>
      <rPr>
        <b/>
        <sz val="16"/>
        <rFont val="宋体"/>
        <family val="0"/>
      </rPr>
      <t xml:space="preserve">院（系、部）工作量汇总   </t>
    </r>
  </si>
  <si>
    <t>教研室/实验室</t>
  </si>
  <si>
    <t>姓名</t>
  </si>
  <si>
    <t>教学工作量</t>
  </si>
  <si>
    <t>科研工作量</t>
  </si>
  <si>
    <t>社会服务工作量</t>
  </si>
  <si>
    <t>担任行政职务专业技术人员年度冲抵工作量</t>
  </si>
  <si>
    <t>汇总</t>
  </si>
  <si>
    <t>量化评分(工作量/500)*100</t>
  </si>
  <si>
    <t>日常评分（参照护理学院考核方案）</t>
  </si>
  <si>
    <t>考核对象得分量化占60%，日常40%</t>
  </si>
  <si>
    <t>课程教学工作量</t>
  </si>
  <si>
    <t>实践教学工作量</t>
  </si>
  <si>
    <t>实验室管理与开放工作量</t>
  </si>
  <si>
    <t>教学基本建设工作量</t>
  </si>
  <si>
    <t>教学工作量汇总</t>
  </si>
  <si>
    <t>竞赛</t>
  </si>
  <si>
    <t>其他</t>
  </si>
  <si>
    <t>社会服务工作量汇总</t>
  </si>
  <si>
    <t>基础护理教研室</t>
  </si>
  <si>
    <t>纪海续</t>
  </si>
  <si>
    <t>张海燕</t>
  </si>
  <si>
    <t>陈亚南</t>
  </si>
  <si>
    <t>张一莉</t>
  </si>
  <si>
    <t>临床护理教研室</t>
  </si>
  <si>
    <t>吴亦男</t>
  </si>
  <si>
    <t>韩江红</t>
  </si>
  <si>
    <t>侯艳飞</t>
  </si>
  <si>
    <t>熊欢欢</t>
  </si>
  <si>
    <t>李亚菲</t>
  </si>
  <si>
    <t>助产教研室</t>
  </si>
  <si>
    <t>高娟</t>
  </si>
  <si>
    <t>宁洁</t>
  </si>
  <si>
    <t>李敏</t>
  </si>
  <si>
    <t>李薇</t>
  </si>
  <si>
    <t>人文护理教研室</t>
  </si>
  <si>
    <t>王静</t>
  </si>
  <si>
    <t>杨昕岳</t>
  </si>
  <si>
    <t>蔡娜娜</t>
  </si>
  <si>
    <t>梁昂</t>
  </si>
  <si>
    <t>王亚霖</t>
  </si>
  <si>
    <t>张文熙</t>
  </si>
  <si>
    <t>尚雅彬</t>
  </si>
  <si>
    <t>护理实践教学中心</t>
  </si>
  <si>
    <t>王双双</t>
  </si>
  <si>
    <t>徐亚飞</t>
  </si>
  <si>
    <t>韩浩</t>
  </si>
  <si>
    <t>乔美琪</t>
  </si>
  <si>
    <t>孟杰</t>
  </si>
  <si>
    <t>闫浚玮</t>
  </si>
  <si>
    <t>毛琳琳</t>
  </si>
  <si>
    <t>胡晓云</t>
  </si>
  <si>
    <t>康复教研室及实验室</t>
  </si>
  <si>
    <t>郭翠萍</t>
  </si>
  <si>
    <t>李洁莹</t>
  </si>
  <si>
    <t>童福雯</t>
  </si>
  <si>
    <t>周淑娴</t>
  </si>
  <si>
    <t>杨佳佳</t>
  </si>
  <si>
    <t>注：1.本表中统计的课程教学工作量指理论课、实验课、实验准备课，统计折合后的；
2.实践教学工作量统计时不再包含实验准备工作量
3.本表是对后面表格的汇总，最后填写。</t>
  </si>
  <si>
    <t>院（系、部）负责人签字（盖章）：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</si>
</sst>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u val="single"/>
      <sz val="16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1" fillId="2" borderId="5" applyNumberFormat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ill="0" applyBorder="0" applyProtection="0">
      <alignment vertical="center"/>
    </xf>
    <xf numFmtId="0" fontId="26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69" applyFont="1" applyBorder="1" applyAlignment="1">
      <alignment horizontal="center" vertical="center"/>
      <protection/>
    </xf>
    <xf numFmtId="0" fontId="0" fillId="0" borderId="17" xfId="69" applyFont="1" applyBorder="1" applyAlignment="1">
      <alignment horizontal="center" vertical="center"/>
      <protection/>
    </xf>
    <xf numFmtId="0" fontId="6" fillId="0" borderId="15" xfId="49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6" fillId="2" borderId="18" xfId="68" applyNumberFormat="1" applyFont="1" applyFill="1" applyBorder="1" applyAlignment="1">
      <alignment horizontal="center" vertical="center"/>
    </xf>
    <xf numFmtId="0" fontId="6" fillId="2" borderId="18" xfId="68" applyNumberFormat="1" applyFont="1" applyFill="1" applyBorder="1" applyAlignment="1">
      <alignment horizontal="center" vertical="center"/>
    </xf>
    <xf numFmtId="0" fontId="0" fillId="2" borderId="18" xfId="68" applyNumberFormat="1" applyFont="1" applyFill="1" applyBorder="1" applyAlignment="1">
      <alignment horizontal="center" vertical="center"/>
    </xf>
    <xf numFmtId="0" fontId="6" fillId="2" borderId="18" xfId="68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19" borderId="15" xfId="0" applyNumberFormat="1" applyFill="1" applyBorder="1" applyAlignment="1">
      <alignment vertical="center"/>
    </xf>
    <xf numFmtId="0" fontId="27" fillId="19" borderId="1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输出 2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5.75390625" style="0" customWidth="1"/>
    <col min="2" max="2" width="10.625" style="0" customWidth="1"/>
    <col min="3" max="3" width="9.75390625" style="0" customWidth="1"/>
    <col min="4" max="4" width="9.50390625" style="0" customWidth="1"/>
    <col min="5" max="5" width="14.25390625" style="0" customWidth="1"/>
    <col min="6" max="7" width="10.625" style="0" customWidth="1"/>
    <col min="8" max="8" width="10.625" style="2" customWidth="1"/>
    <col min="9" max="13" width="10.625" style="0" customWidth="1"/>
    <col min="14" max="14" width="9.375" style="3" bestFit="1" customWidth="1"/>
    <col min="16" max="16" width="10.375" style="3" bestFit="1" customWidth="1"/>
  </cols>
  <sheetData>
    <row r="1" spans="1:13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19.5" customHeight="1">
      <c r="A2" s="5" t="s">
        <v>1</v>
      </c>
      <c r="B2" s="5" t="s">
        <v>2</v>
      </c>
      <c r="C2" s="6" t="s">
        <v>3</v>
      </c>
      <c r="D2" s="7"/>
      <c r="E2" s="7"/>
      <c r="F2" s="7"/>
      <c r="G2" s="8"/>
      <c r="H2" s="9" t="s">
        <v>4</v>
      </c>
      <c r="I2" s="11" t="s">
        <v>5</v>
      </c>
      <c r="J2" s="11"/>
      <c r="K2" s="11"/>
      <c r="L2" s="5" t="s">
        <v>6</v>
      </c>
      <c r="M2" s="5" t="s">
        <v>7</v>
      </c>
      <c r="N2" s="46" t="s">
        <v>8</v>
      </c>
      <c r="O2" s="47" t="s">
        <v>9</v>
      </c>
      <c r="P2" s="46" t="s">
        <v>10</v>
      </c>
    </row>
    <row r="3" spans="1:16" ht="45" customHeight="1">
      <c r="A3" s="10"/>
      <c r="B3" s="10"/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2"/>
      <c r="I3" s="10" t="s">
        <v>16</v>
      </c>
      <c r="J3" s="10" t="s">
        <v>17</v>
      </c>
      <c r="K3" s="10" t="s">
        <v>18</v>
      </c>
      <c r="L3" s="10"/>
      <c r="M3" s="10"/>
      <c r="N3" s="48"/>
      <c r="O3" s="49"/>
      <c r="P3" s="48"/>
    </row>
    <row r="4" spans="1:16" ht="19.5" customHeight="1">
      <c r="A4" s="13" t="s">
        <v>19</v>
      </c>
      <c r="B4" s="14" t="s">
        <v>20</v>
      </c>
      <c r="C4" s="14">
        <v>456.528</v>
      </c>
      <c r="D4" s="14">
        <v>10</v>
      </c>
      <c r="E4" s="14">
        <v>0</v>
      </c>
      <c r="F4" s="14">
        <v>0</v>
      </c>
      <c r="G4" s="14">
        <f>C4+D4+E4+F4</f>
        <v>466.528</v>
      </c>
      <c r="H4" s="15">
        <v>15</v>
      </c>
      <c r="I4" s="14">
        <v>5</v>
      </c>
      <c r="J4" s="14">
        <v>88</v>
      </c>
      <c r="K4" s="14">
        <f>I4+J4</f>
        <v>93</v>
      </c>
      <c r="L4" s="50">
        <v>80</v>
      </c>
      <c r="M4" s="14">
        <f>G4+H4+K4+L4</f>
        <v>654.528</v>
      </c>
      <c r="N4" s="51">
        <f>M4/500*100</f>
        <v>130.9056</v>
      </c>
      <c r="O4" s="52">
        <v>91.82</v>
      </c>
      <c r="P4" s="51">
        <f>N4*0.6+O4*0.4</f>
        <v>115.27135999999999</v>
      </c>
    </row>
    <row r="5" spans="1:16" ht="19.5" customHeight="1">
      <c r="A5" s="16"/>
      <c r="B5" s="15" t="s">
        <v>21</v>
      </c>
      <c r="C5" s="15">
        <v>303.88</v>
      </c>
      <c r="D5" s="15">
        <v>10</v>
      </c>
      <c r="E5" s="15">
        <v>0</v>
      </c>
      <c r="F5" s="15">
        <v>0</v>
      </c>
      <c r="G5" s="14">
        <f aca="true" t="shared" si="0" ref="G5:G36">C5+D5+E5+F5</f>
        <v>313.88</v>
      </c>
      <c r="H5" s="15">
        <v>65</v>
      </c>
      <c r="I5" s="14">
        <v>0</v>
      </c>
      <c r="J5" s="14">
        <v>60</v>
      </c>
      <c r="K5" s="14">
        <f>I5+J5</f>
        <v>60</v>
      </c>
      <c r="L5" s="50">
        <v>45</v>
      </c>
      <c r="M5" s="14">
        <f aca="true" t="shared" si="1" ref="M5:M36">G5+H5+K5+L5</f>
        <v>483.88</v>
      </c>
      <c r="N5" s="51">
        <f aca="true" t="shared" si="2" ref="N5:N27">M5/500*100</f>
        <v>96.776</v>
      </c>
      <c r="O5" s="51">
        <v>93.975</v>
      </c>
      <c r="P5" s="51">
        <f aca="true" t="shared" si="3" ref="P5:P36">N5*0.6+O5*0.4</f>
        <v>95.65559999999999</v>
      </c>
    </row>
    <row r="6" spans="1:16" ht="19.5" customHeight="1">
      <c r="A6" s="16"/>
      <c r="B6" s="14" t="s">
        <v>22</v>
      </c>
      <c r="C6" s="14">
        <v>417.64</v>
      </c>
      <c r="D6" s="17">
        <v>46.4</v>
      </c>
      <c r="E6" s="14">
        <v>0</v>
      </c>
      <c r="F6" s="14">
        <v>10</v>
      </c>
      <c r="G6" s="14">
        <f t="shared" si="0"/>
        <v>474.03999999999996</v>
      </c>
      <c r="H6" s="18">
        <v>15</v>
      </c>
      <c r="I6" s="14">
        <v>0</v>
      </c>
      <c r="J6" s="14">
        <v>6</v>
      </c>
      <c r="K6" s="14">
        <f>I6+J6</f>
        <v>6</v>
      </c>
      <c r="L6" s="50">
        <v>135</v>
      </c>
      <c r="M6" s="14">
        <f t="shared" si="1"/>
        <v>630.04</v>
      </c>
      <c r="N6" s="51">
        <f t="shared" si="2"/>
        <v>126.00799999999998</v>
      </c>
      <c r="O6" s="52">
        <v>96.45</v>
      </c>
      <c r="P6" s="51">
        <f t="shared" si="3"/>
        <v>114.1848</v>
      </c>
    </row>
    <row r="7" spans="1:16" ht="19.5" customHeight="1">
      <c r="A7" s="19"/>
      <c r="B7" s="14" t="s">
        <v>23</v>
      </c>
      <c r="C7" s="14">
        <v>321.68</v>
      </c>
      <c r="D7" s="17">
        <v>46.4</v>
      </c>
      <c r="E7" s="14">
        <v>0</v>
      </c>
      <c r="F7" s="14">
        <v>0</v>
      </c>
      <c r="G7" s="14">
        <f t="shared" si="0"/>
        <v>368.08</v>
      </c>
      <c r="H7" s="15">
        <v>15</v>
      </c>
      <c r="I7" s="14">
        <v>326</v>
      </c>
      <c r="J7" s="14">
        <v>66</v>
      </c>
      <c r="K7" s="14">
        <f>I7+J7</f>
        <v>392</v>
      </c>
      <c r="L7" s="14">
        <v>0</v>
      </c>
      <c r="M7" s="14">
        <f t="shared" si="1"/>
        <v>775.0799999999999</v>
      </c>
      <c r="N7" s="51">
        <f t="shared" si="2"/>
        <v>155.01599999999996</v>
      </c>
      <c r="O7" s="52">
        <v>97</v>
      </c>
      <c r="P7" s="51">
        <f t="shared" si="3"/>
        <v>131.8096</v>
      </c>
    </row>
    <row r="8" spans="1:16" ht="19.5" customHeight="1">
      <c r="A8" s="13" t="s">
        <v>24</v>
      </c>
      <c r="B8" s="20" t="s">
        <v>25</v>
      </c>
      <c r="C8" s="21">
        <v>588.988</v>
      </c>
      <c r="D8" s="21">
        <v>53.4</v>
      </c>
      <c r="E8" s="20"/>
      <c r="F8" s="20"/>
      <c r="G8" s="14">
        <f t="shared" si="0"/>
        <v>642.388</v>
      </c>
      <c r="H8" s="20"/>
      <c r="I8" s="20"/>
      <c r="J8" s="20"/>
      <c r="K8" s="20">
        <v>40</v>
      </c>
      <c r="L8" s="20"/>
      <c r="M8" s="14">
        <f t="shared" si="1"/>
        <v>682.388</v>
      </c>
      <c r="N8" s="51">
        <f t="shared" si="2"/>
        <v>136.4776</v>
      </c>
      <c r="O8" s="52">
        <v>88.75</v>
      </c>
      <c r="P8" s="51">
        <f t="shared" si="3"/>
        <v>117.38655999999999</v>
      </c>
    </row>
    <row r="9" spans="1:16" ht="19.5" customHeight="1">
      <c r="A9" s="16"/>
      <c r="B9" s="20" t="s">
        <v>26</v>
      </c>
      <c r="C9" s="21">
        <v>554.016</v>
      </c>
      <c r="D9" s="21">
        <v>39</v>
      </c>
      <c r="E9" s="20"/>
      <c r="F9" s="20"/>
      <c r="G9" s="14">
        <f t="shared" si="0"/>
        <v>593.016</v>
      </c>
      <c r="H9" s="20">
        <v>55</v>
      </c>
      <c r="I9" s="20"/>
      <c r="J9" s="20"/>
      <c r="K9" s="20">
        <v>100</v>
      </c>
      <c r="L9" s="20">
        <v>80</v>
      </c>
      <c r="M9" s="14">
        <f t="shared" si="1"/>
        <v>828.016</v>
      </c>
      <c r="N9" s="51">
        <f t="shared" si="2"/>
        <v>165.6032</v>
      </c>
      <c r="O9" s="51">
        <v>95.92500000000001</v>
      </c>
      <c r="P9" s="51">
        <f t="shared" si="3"/>
        <v>137.73192</v>
      </c>
    </row>
    <row r="10" spans="1:16" ht="19.5" customHeight="1">
      <c r="A10" s="16"/>
      <c r="B10" s="20" t="s">
        <v>27</v>
      </c>
      <c r="C10" s="20">
        <v>88</v>
      </c>
      <c r="D10" s="20"/>
      <c r="E10" s="20"/>
      <c r="F10" s="20"/>
      <c r="G10" s="14">
        <f t="shared" si="0"/>
        <v>88</v>
      </c>
      <c r="H10" s="22"/>
      <c r="I10" s="22"/>
      <c r="J10" s="22"/>
      <c r="K10" s="22"/>
      <c r="L10" s="22"/>
      <c r="M10" s="14">
        <f t="shared" si="1"/>
        <v>88</v>
      </c>
      <c r="N10" s="51">
        <f t="shared" si="2"/>
        <v>17.599999999999998</v>
      </c>
      <c r="O10" s="51">
        <v>82.6</v>
      </c>
      <c r="P10" s="51">
        <f t="shared" si="3"/>
        <v>43.599999999999994</v>
      </c>
    </row>
    <row r="11" spans="1:16" ht="19.5" customHeight="1">
      <c r="A11" s="16"/>
      <c r="B11" s="20" t="s">
        <v>28</v>
      </c>
      <c r="C11" s="20">
        <v>173.6</v>
      </c>
      <c r="D11" s="20"/>
      <c r="E11" s="20"/>
      <c r="F11" s="20"/>
      <c r="G11" s="14">
        <f t="shared" si="0"/>
        <v>173.6</v>
      </c>
      <c r="H11" s="22"/>
      <c r="I11" s="22"/>
      <c r="J11" s="22"/>
      <c r="K11" s="22"/>
      <c r="L11" s="22"/>
      <c r="M11" s="14">
        <f t="shared" si="1"/>
        <v>173.6</v>
      </c>
      <c r="N11" s="51">
        <f t="shared" si="2"/>
        <v>34.72</v>
      </c>
      <c r="O11" s="51">
        <v>83.7</v>
      </c>
      <c r="P11" s="51">
        <f t="shared" si="3"/>
        <v>54.312</v>
      </c>
    </row>
    <row r="12" spans="1:16" ht="19.5" customHeight="1">
      <c r="A12" s="19"/>
      <c r="B12" s="20" t="s">
        <v>29</v>
      </c>
      <c r="C12" s="20">
        <v>444.526</v>
      </c>
      <c r="D12" s="20">
        <v>39</v>
      </c>
      <c r="E12" s="20"/>
      <c r="F12" s="20"/>
      <c r="G12" s="14">
        <f t="shared" si="0"/>
        <v>483.526</v>
      </c>
      <c r="H12" s="21"/>
      <c r="I12" s="21"/>
      <c r="J12" s="21"/>
      <c r="K12" s="21"/>
      <c r="L12" s="21"/>
      <c r="M12" s="14">
        <f t="shared" si="1"/>
        <v>483.526</v>
      </c>
      <c r="N12" s="51">
        <f t="shared" si="2"/>
        <v>96.7052</v>
      </c>
      <c r="O12" s="51">
        <v>86.12</v>
      </c>
      <c r="P12" s="51">
        <f t="shared" si="3"/>
        <v>92.47112</v>
      </c>
    </row>
    <row r="13" spans="1:16" ht="19.5" customHeight="1">
      <c r="A13" s="13" t="s">
        <v>30</v>
      </c>
      <c r="B13" s="21" t="s">
        <v>31</v>
      </c>
      <c r="C13" s="23">
        <v>401.4</v>
      </c>
      <c r="D13" s="23">
        <v>49</v>
      </c>
      <c r="E13" s="23">
        <v>0</v>
      </c>
      <c r="F13" s="23">
        <v>15</v>
      </c>
      <c r="G13" s="14">
        <f t="shared" si="0"/>
        <v>465.4</v>
      </c>
      <c r="H13" s="23">
        <v>15</v>
      </c>
      <c r="I13" s="23"/>
      <c r="J13" s="23"/>
      <c r="K13" s="23">
        <v>40</v>
      </c>
      <c r="L13" s="23">
        <v>80</v>
      </c>
      <c r="M13" s="14">
        <f t="shared" si="1"/>
        <v>600.4</v>
      </c>
      <c r="N13" s="51">
        <f t="shared" si="2"/>
        <v>120.07999999999998</v>
      </c>
      <c r="O13" s="52">
        <v>89.25</v>
      </c>
      <c r="P13" s="51">
        <f t="shared" si="3"/>
        <v>107.74799999999999</v>
      </c>
    </row>
    <row r="14" spans="1:16" ht="19.5" customHeight="1">
      <c r="A14" s="14"/>
      <c r="B14" s="20" t="s">
        <v>32</v>
      </c>
      <c r="C14" s="24">
        <v>585.63</v>
      </c>
      <c r="D14" s="24">
        <v>62.6</v>
      </c>
      <c r="E14" s="24">
        <v>7.5</v>
      </c>
      <c r="F14" s="24"/>
      <c r="G14" s="14">
        <f t="shared" si="0"/>
        <v>655.73</v>
      </c>
      <c r="H14" s="23">
        <v>7</v>
      </c>
      <c r="I14" s="23"/>
      <c r="J14" s="23"/>
      <c r="K14" s="23">
        <v>40</v>
      </c>
      <c r="L14" s="23"/>
      <c r="M14" s="14">
        <f t="shared" si="1"/>
        <v>702.73</v>
      </c>
      <c r="N14" s="51">
        <f t="shared" si="2"/>
        <v>140.546</v>
      </c>
      <c r="O14" s="51">
        <v>91</v>
      </c>
      <c r="P14" s="51">
        <f t="shared" si="3"/>
        <v>120.7276</v>
      </c>
    </row>
    <row r="15" spans="1:16" ht="19.5" customHeight="1">
      <c r="A15" s="14"/>
      <c r="B15" s="21" t="s">
        <v>33</v>
      </c>
      <c r="C15" s="23">
        <v>461.4</v>
      </c>
      <c r="D15" s="24">
        <v>62.6</v>
      </c>
      <c r="E15" s="23"/>
      <c r="F15" s="23"/>
      <c r="G15" s="14">
        <f t="shared" si="0"/>
        <v>524</v>
      </c>
      <c r="H15" s="25">
        <v>35</v>
      </c>
      <c r="I15" s="23"/>
      <c r="J15" s="23"/>
      <c r="K15" s="23">
        <v>40</v>
      </c>
      <c r="L15" s="23"/>
      <c r="M15" s="14">
        <f t="shared" si="1"/>
        <v>599</v>
      </c>
      <c r="N15" s="51">
        <f t="shared" si="2"/>
        <v>119.8</v>
      </c>
      <c r="O15" s="52">
        <v>88.25</v>
      </c>
      <c r="P15" s="51">
        <f t="shared" si="3"/>
        <v>107.18</v>
      </c>
    </row>
    <row r="16" spans="1:16" ht="19.5" customHeight="1">
      <c r="A16" s="14"/>
      <c r="B16" s="21" t="s">
        <v>34</v>
      </c>
      <c r="C16" s="23">
        <v>393.506</v>
      </c>
      <c r="D16" s="23">
        <v>57</v>
      </c>
      <c r="E16" s="23"/>
      <c r="F16" s="23">
        <v>50</v>
      </c>
      <c r="G16" s="14">
        <f t="shared" si="0"/>
        <v>500.506</v>
      </c>
      <c r="H16" s="25">
        <v>31</v>
      </c>
      <c r="I16" s="23"/>
      <c r="J16" s="23"/>
      <c r="K16" s="23">
        <v>50</v>
      </c>
      <c r="L16" s="23">
        <v>200</v>
      </c>
      <c r="M16" s="14">
        <f t="shared" si="1"/>
        <v>781.506</v>
      </c>
      <c r="N16" s="51">
        <f t="shared" si="2"/>
        <v>156.3012</v>
      </c>
      <c r="O16" s="51">
        <v>99.275</v>
      </c>
      <c r="P16" s="51">
        <f t="shared" si="3"/>
        <v>133.49072</v>
      </c>
    </row>
    <row r="17" spans="1:16" ht="19.5" customHeight="1">
      <c r="A17" s="26" t="s">
        <v>35</v>
      </c>
      <c r="B17" s="15" t="s">
        <v>36</v>
      </c>
      <c r="C17" s="15">
        <v>349.155</v>
      </c>
      <c r="D17" s="15">
        <v>58.4</v>
      </c>
      <c r="E17" s="15"/>
      <c r="F17" s="15">
        <v>78</v>
      </c>
      <c r="G17" s="14">
        <f t="shared" si="0"/>
        <v>485.55499999999995</v>
      </c>
      <c r="H17" s="15">
        <v>75</v>
      </c>
      <c r="I17" s="15"/>
      <c r="J17" s="15">
        <v>51</v>
      </c>
      <c r="K17" s="15"/>
      <c r="L17" s="15">
        <v>200</v>
      </c>
      <c r="M17" s="14">
        <f t="shared" si="1"/>
        <v>760.555</v>
      </c>
      <c r="N17" s="51">
        <f t="shared" si="2"/>
        <v>152.111</v>
      </c>
      <c r="O17" s="51">
        <v>99.775</v>
      </c>
      <c r="P17" s="51">
        <f t="shared" si="3"/>
        <v>131.1766</v>
      </c>
    </row>
    <row r="18" spans="1:16" ht="19.5" customHeight="1">
      <c r="A18" s="27"/>
      <c r="B18" s="15" t="s">
        <v>37</v>
      </c>
      <c r="C18" s="15">
        <v>48.47</v>
      </c>
      <c r="D18" s="15">
        <v>0</v>
      </c>
      <c r="E18" s="15"/>
      <c r="F18" s="15"/>
      <c r="G18" s="14">
        <f t="shared" si="0"/>
        <v>48.47</v>
      </c>
      <c r="H18" s="15">
        <v>25</v>
      </c>
      <c r="I18" s="15"/>
      <c r="J18" s="15">
        <v>0</v>
      </c>
      <c r="K18" s="15"/>
      <c r="L18" s="15"/>
      <c r="M18" s="14">
        <f t="shared" si="1"/>
        <v>73.47</v>
      </c>
      <c r="N18" s="51">
        <f t="shared" si="2"/>
        <v>14.693999999999999</v>
      </c>
      <c r="O18" s="51">
        <v>98.3</v>
      </c>
      <c r="P18" s="51">
        <f t="shared" si="3"/>
        <v>48.1364</v>
      </c>
    </row>
    <row r="19" spans="1:16" ht="19.5" customHeight="1">
      <c r="A19" s="27"/>
      <c r="B19" s="15" t="s">
        <v>38</v>
      </c>
      <c r="C19" s="15">
        <v>531.005</v>
      </c>
      <c r="D19" s="15">
        <v>0</v>
      </c>
      <c r="E19" s="15"/>
      <c r="F19" s="15"/>
      <c r="G19" s="14">
        <f t="shared" si="0"/>
        <v>531.005</v>
      </c>
      <c r="H19" s="18">
        <v>88</v>
      </c>
      <c r="I19" s="15"/>
      <c r="J19" s="15">
        <v>40</v>
      </c>
      <c r="K19" s="15"/>
      <c r="L19" s="15">
        <v>18</v>
      </c>
      <c r="M19" s="14">
        <f t="shared" si="1"/>
        <v>637.005</v>
      </c>
      <c r="N19" s="51">
        <f t="shared" si="2"/>
        <v>127.40100000000001</v>
      </c>
      <c r="O19" s="52">
        <v>92.325</v>
      </c>
      <c r="P19" s="51">
        <f t="shared" si="3"/>
        <v>113.3706</v>
      </c>
    </row>
    <row r="20" spans="1:16" ht="19.5" customHeight="1">
      <c r="A20" s="27"/>
      <c r="B20" s="15" t="s">
        <v>39</v>
      </c>
      <c r="C20" s="15">
        <v>133.53</v>
      </c>
      <c r="D20" s="15">
        <v>0</v>
      </c>
      <c r="E20" s="15"/>
      <c r="F20" s="15"/>
      <c r="G20" s="14">
        <f t="shared" si="0"/>
        <v>133.53</v>
      </c>
      <c r="H20" s="28">
        <v>0</v>
      </c>
      <c r="I20" s="28">
        <v>100</v>
      </c>
      <c r="J20" s="28"/>
      <c r="K20" s="28"/>
      <c r="L20" s="28">
        <v>62</v>
      </c>
      <c r="M20" s="14">
        <v>295.53</v>
      </c>
      <c r="N20" s="51">
        <f t="shared" si="2"/>
        <v>59.105999999999995</v>
      </c>
      <c r="O20" s="51">
        <v>84.88</v>
      </c>
      <c r="P20" s="51">
        <f t="shared" si="3"/>
        <v>69.41559999999998</v>
      </c>
    </row>
    <row r="21" spans="1:16" ht="19.5" customHeight="1">
      <c r="A21" s="27"/>
      <c r="B21" s="15" t="s">
        <v>40</v>
      </c>
      <c r="C21" s="15">
        <v>542.196</v>
      </c>
      <c r="D21" s="15">
        <v>32.4</v>
      </c>
      <c r="E21" s="15"/>
      <c r="F21" s="15"/>
      <c r="G21" s="14">
        <f t="shared" si="0"/>
        <v>574.596</v>
      </c>
      <c r="H21" s="15">
        <v>0</v>
      </c>
      <c r="I21" s="15"/>
      <c r="J21" s="15">
        <v>0</v>
      </c>
      <c r="K21" s="15"/>
      <c r="L21" s="15"/>
      <c r="M21" s="14">
        <f t="shared" si="1"/>
        <v>574.596</v>
      </c>
      <c r="N21" s="51">
        <f t="shared" si="2"/>
        <v>114.9192</v>
      </c>
      <c r="O21" s="52">
        <v>90.45</v>
      </c>
      <c r="P21" s="51">
        <f t="shared" si="3"/>
        <v>105.13152</v>
      </c>
    </row>
    <row r="22" spans="1:16" ht="19.5" customHeight="1">
      <c r="A22" s="27"/>
      <c r="B22" s="15" t="s">
        <v>41</v>
      </c>
      <c r="C22" s="15">
        <v>399.664</v>
      </c>
      <c r="D22" s="15">
        <v>51.4</v>
      </c>
      <c r="E22" s="15"/>
      <c r="F22" s="15"/>
      <c r="G22" s="14">
        <f t="shared" si="0"/>
        <v>451.06399999999996</v>
      </c>
      <c r="H22" s="15">
        <v>7.5</v>
      </c>
      <c r="I22" s="15"/>
      <c r="J22" s="15">
        <v>40</v>
      </c>
      <c r="K22" s="15"/>
      <c r="L22" s="15"/>
      <c r="M22" s="14">
        <f t="shared" si="1"/>
        <v>458.56399999999996</v>
      </c>
      <c r="N22" s="51">
        <f t="shared" si="2"/>
        <v>91.71279999999999</v>
      </c>
      <c r="O22" s="52">
        <v>94.47</v>
      </c>
      <c r="P22" s="51">
        <f t="shared" si="3"/>
        <v>92.81567999999999</v>
      </c>
    </row>
    <row r="23" spans="1:16" ht="19.5" customHeight="1">
      <c r="A23" s="27"/>
      <c r="B23" s="15" t="s">
        <v>42</v>
      </c>
      <c r="C23" s="15">
        <v>190.738</v>
      </c>
      <c r="D23" s="15">
        <v>0</v>
      </c>
      <c r="E23" s="15"/>
      <c r="F23" s="15"/>
      <c r="G23" s="14">
        <f t="shared" si="0"/>
        <v>190.738</v>
      </c>
      <c r="H23" s="15">
        <v>0</v>
      </c>
      <c r="I23" s="15"/>
      <c r="J23" s="15">
        <v>0</v>
      </c>
      <c r="K23" s="15"/>
      <c r="L23" s="15"/>
      <c r="M23" s="14">
        <f t="shared" si="1"/>
        <v>190.738</v>
      </c>
      <c r="N23" s="51">
        <f t="shared" si="2"/>
        <v>38.1476</v>
      </c>
      <c r="O23" s="51">
        <v>80.6</v>
      </c>
      <c r="P23" s="51">
        <f t="shared" si="3"/>
        <v>55.12856</v>
      </c>
    </row>
    <row r="24" spans="1:16" ht="19.5" customHeight="1">
      <c r="A24" s="29" t="s">
        <v>43</v>
      </c>
      <c r="B24" s="21" t="s">
        <v>44</v>
      </c>
      <c r="C24" s="21">
        <v>439.56</v>
      </c>
      <c r="D24" s="21">
        <v>10</v>
      </c>
      <c r="E24" s="21">
        <v>15</v>
      </c>
      <c r="F24" s="21">
        <v>0</v>
      </c>
      <c r="G24" s="14">
        <f t="shared" si="0"/>
        <v>464.56</v>
      </c>
      <c r="H24" s="21">
        <v>7</v>
      </c>
      <c r="I24" s="21">
        <v>120</v>
      </c>
      <c r="J24" s="21">
        <v>40</v>
      </c>
      <c r="K24" s="21">
        <f>I24+J24</f>
        <v>160</v>
      </c>
      <c r="L24" s="21">
        <v>72</v>
      </c>
      <c r="M24" s="14">
        <f t="shared" si="1"/>
        <v>703.56</v>
      </c>
      <c r="N24" s="51">
        <f t="shared" si="2"/>
        <v>140.712</v>
      </c>
      <c r="O24" s="52">
        <v>97.65</v>
      </c>
      <c r="P24" s="51">
        <f t="shared" si="3"/>
        <v>123.48719999999999</v>
      </c>
    </row>
    <row r="25" spans="1:16" ht="19.5" customHeight="1">
      <c r="A25" s="30"/>
      <c r="B25" s="20" t="s">
        <v>45</v>
      </c>
      <c r="C25" s="20">
        <v>450.25</v>
      </c>
      <c r="D25" s="20">
        <v>10</v>
      </c>
      <c r="E25" s="20">
        <v>15</v>
      </c>
      <c r="F25" s="20">
        <v>0</v>
      </c>
      <c r="G25" s="14">
        <f t="shared" si="0"/>
        <v>475.25</v>
      </c>
      <c r="H25" s="20">
        <v>5</v>
      </c>
      <c r="I25" s="20">
        <v>80</v>
      </c>
      <c r="J25" s="20">
        <v>40</v>
      </c>
      <c r="K25" s="20">
        <v>120</v>
      </c>
      <c r="L25" s="20">
        <v>0</v>
      </c>
      <c r="M25" s="14">
        <f t="shared" si="1"/>
        <v>600.25</v>
      </c>
      <c r="N25" s="51">
        <f t="shared" si="2"/>
        <v>120.04999999999998</v>
      </c>
      <c r="O25" s="52">
        <v>89.9</v>
      </c>
      <c r="P25" s="51">
        <f t="shared" si="3"/>
        <v>107.98999999999998</v>
      </c>
    </row>
    <row r="26" spans="1:16" ht="19.5" customHeight="1">
      <c r="A26" s="30"/>
      <c r="B26" s="31" t="s">
        <v>46</v>
      </c>
      <c r="C26" s="31">
        <v>1153.6</v>
      </c>
      <c r="D26" s="32">
        <v>22.4</v>
      </c>
      <c r="E26" s="31">
        <v>15</v>
      </c>
      <c r="F26" s="31">
        <v>0</v>
      </c>
      <c r="G26" s="14">
        <f t="shared" si="0"/>
        <v>1191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14">
        <f t="shared" si="1"/>
        <v>1191</v>
      </c>
      <c r="N26" s="51">
        <f t="shared" si="2"/>
        <v>238.20000000000002</v>
      </c>
      <c r="O26" s="51">
        <v>92.80000000000001</v>
      </c>
      <c r="P26" s="51">
        <f t="shared" si="3"/>
        <v>180.04000000000002</v>
      </c>
    </row>
    <row r="27" spans="1:16" ht="19.5" customHeight="1">
      <c r="A27" s="30"/>
      <c r="B27" s="33" t="s">
        <v>47</v>
      </c>
      <c r="C27" s="20">
        <v>441.2</v>
      </c>
      <c r="D27" s="34"/>
      <c r="E27" s="20">
        <v>7.5</v>
      </c>
      <c r="F27" s="20">
        <v>0</v>
      </c>
      <c r="G27" s="14">
        <f t="shared" si="0"/>
        <v>448.7</v>
      </c>
      <c r="H27" s="20">
        <v>0</v>
      </c>
      <c r="I27" s="20">
        <v>20</v>
      </c>
      <c r="J27" s="20">
        <v>0</v>
      </c>
      <c r="K27" s="20">
        <v>0</v>
      </c>
      <c r="L27" s="20">
        <v>0</v>
      </c>
      <c r="M27" s="14">
        <f t="shared" si="1"/>
        <v>448.7</v>
      </c>
      <c r="N27" s="51">
        <f t="shared" si="2"/>
        <v>89.74</v>
      </c>
      <c r="O27" s="51">
        <v>83.13</v>
      </c>
      <c r="P27" s="51">
        <f t="shared" si="3"/>
        <v>87.096</v>
      </c>
    </row>
    <row r="28" spans="1:16" ht="19.5" customHeight="1">
      <c r="A28" s="30"/>
      <c r="B28" s="20" t="s">
        <v>48</v>
      </c>
      <c r="C28" s="20">
        <v>837.05</v>
      </c>
      <c r="D28" s="20">
        <v>74.15</v>
      </c>
      <c r="E28" s="20">
        <v>15</v>
      </c>
      <c r="F28" s="20">
        <v>0</v>
      </c>
      <c r="G28" s="14">
        <f t="shared" si="0"/>
        <v>926.1999999999999</v>
      </c>
      <c r="H28" s="20">
        <v>22</v>
      </c>
      <c r="I28" s="53"/>
      <c r="J28" s="20">
        <v>40</v>
      </c>
      <c r="K28" s="20">
        <v>40</v>
      </c>
      <c r="L28" s="20">
        <v>0</v>
      </c>
      <c r="M28" s="14">
        <f t="shared" si="1"/>
        <v>988.1999999999999</v>
      </c>
      <c r="N28" s="51">
        <f aca="true" t="shared" si="4" ref="N28:N36">M28/500*100</f>
        <v>197.64</v>
      </c>
      <c r="O28" s="52">
        <v>87.13</v>
      </c>
      <c r="P28" s="51">
        <f t="shared" si="3"/>
        <v>153.43599999999998</v>
      </c>
    </row>
    <row r="29" spans="1:16" ht="19.5" customHeight="1">
      <c r="A29" s="30"/>
      <c r="B29" s="20" t="s">
        <v>49</v>
      </c>
      <c r="C29" s="20">
        <v>401.45</v>
      </c>
      <c r="D29" s="20">
        <v>32.4</v>
      </c>
      <c r="E29" s="20">
        <v>7.5</v>
      </c>
      <c r="F29" s="20">
        <v>0</v>
      </c>
      <c r="G29" s="14">
        <f t="shared" si="0"/>
        <v>441.34999999999997</v>
      </c>
      <c r="H29" s="20">
        <v>0</v>
      </c>
      <c r="I29" s="20">
        <v>0</v>
      </c>
      <c r="J29" s="20">
        <v>40</v>
      </c>
      <c r="K29" s="20">
        <v>40</v>
      </c>
      <c r="L29" s="20">
        <v>0</v>
      </c>
      <c r="M29" s="14">
        <f t="shared" si="1"/>
        <v>481.34999999999997</v>
      </c>
      <c r="N29" s="51">
        <f t="shared" si="4"/>
        <v>96.26999999999998</v>
      </c>
      <c r="O29" s="51">
        <v>85.57</v>
      </c>
      <c r="P29" s="51">
        <f t="shared" si="3"/>
        <v>91.98999999999998</v>
      </c>
    </row>
    <row r="30" spans="1:16" ht="19.5" customHeight="1">
      <c r="A30" s="30"/>
      <c r="B30" s="35" t="s">
        <v>50</v>
      </c>
      <c r="C30" s="36">
        <v>481.45</v>
      </c>
      <c r="D30" s="37">
        <v>43.6</v>
      </c>
      <c r="E30" s="36">
        <v>22.5</v>
      </c>
      <c r="F30" s="38">
        <v>0</v>
      </c>
      <c r="G30" s="14">
        <f t="shared" si="0"/>
        <v>547.55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14">
        <f t="shared" si="1"/>
        <v>547.55</v>
      </c>
      <c r="N30" s="51">
        <f t="shared" si="4"/>
        <v>109.50999999999999</v>
      </c>
      <c r="O30" s="51">
        <v>86.62</v>
      </c>
      <c r="P30" s="51">
        <f t="shared" si="3"/>
        <v>100.35399999999998</v>
      </c>
    </row>
    <row r="31" spans="1:16" ht="19.5" customHeight="1">
      <c r="A31" s="30"/>
      <c r="B31" s="20" t="s">
        <v>51</v>
      </c>
      <c r="C31" s="20">
        <v>734.47</v>
      </c>
      <c r="D31" s="20">
        <v>19</v>
      </c>
      <c r="E31" s="20">
        <v>15</v>
      </c>
      <c r="F31" s="20">
        <v>0</v>
      </c>
      <c r="G31" s="14">
        <f t="shared" si="0"/>
        <v>768.47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4">
        <f t="shared" si="1"/>
        <v>768.47</v>
      </c>
      <c r="N31" s="51">
        <f t="shared" si="4"/>
        <v>153.694</v>
      </c>
      <c r="O31" s="51">
        <v>85.07</v>
      </c>
      <c r="P31" s="51">
        <f t="shared" si="3"/>
        <v>126.24439999999998</v>
      </c>
    </row>
    <row r="32" spans="1:16" ht="19.5" customHeight="1">
      <c r="A32" s="39" t="s">
        <v>52</v>
      </c>
      <c r="B32" s="21" t="s">
        <v>53</v>
      </c>
      <c r="C32" s="23">
        <v>290.48</v>
      </c>
      <c r="D32" s="23"/>
      <c r="E32" s="23">
        <v>10</v>
      </c>
      <c r="F32" s="23">
        <v>10</v>
      </c>
      <c r="G32" s="14">
        <f t="shared" si="0"/>
        <v>310.48</v>
      </c>
      <c r="H32" s="23">
        <v>20</v>
      </c>
      <c r="I32" s="23"/>
      <c r="J32" s="23"/>
      <c r="K32" s="23"/>
      <c r="L32" s="23">
        <v>12</v>
      </c>
      <c r="M32" s="14">
        <f t="shared" si="1"/>
        <v>342.48</v>
      </c>
      <c r="N32" s="51">
        <f t="shared" si="4"/>
        <v>68.496</v>
      </c>
      <c r="O32" s="51">
        <v>84.35</v>
      </c>
      <c r="P32" s="51">
        <f t="shared" si="3"/>
        <v>74.8376</v>
      </c>
    </row>
    <row r="33" spans="1:16" ht="19.5" customHeight="1">
      <c r="A33" s="40"/>
      <c r="B33" s="20" t="s">
        <v>54</v>
      </c>
      <c r="C33" s="24">
        <v>604.5</v>
      </c>
      <c r="D33" s="24"/>
      <c r="E33" s="24">
        <v>30</v>
      </c>
      <c r="F33" s="24">
        <v>40</v>
      </c>
      <c r="G33" s="14">
        <f t="shared" si="0"/>
        <v>674.5</v>
      </c>
      <c r="H33" s="23">
        <v>36</v>
      </c>
      <c r="I33" s="23"/>
      <c r="J33" s="23">
        <v>52</v>
      </c>
      <c r="K33" s="23">
        <v>52</v>
      </c>
      <c r="L33" s="23">
        <v>72</v>
      </c>
      <c r="M33" s="14">
        <f t="shared" si="1"/>
        <v>834.5</v>
      </c>
      <c r="N33" s="51">
        <f t="shared" si="4"/>
        <v>166.9</v>
      </c>
      <c r="O33" s="52">
        <v>94.975</v>
      </c>
      <c r="P33" s="51">
        <f t="shared" si="3"/>
        <v>138.13</v>
      </c>
    </row>
    <row r="34" spans="1:16" ht="19.5" customHeight="1">
      <c r="A34" s="40"/>
      <c r="B34" s="21" t="s">
        <v>55</v>
      </c>
      <c r="C34" s="24">
        <v>672.744</v>
      </c>
      <c r="D34" s="24"/>
      <c r="E34" s="24">
        <v>20</v>
      </c>
      <c r="F34" s="24">
        <v>20</v>
      </c>
      <c r="G34" s="14">
        <f t="shared" si="0"/>
        <v>712.744</v>
      </c>
      <c r="H34" s="25"/>
      <c r="I34" s="23"/>
      <c r="J34" s="23">
        <v>20</v>
      </c>
      <c r="K34" s="23">
        <v>20</v>
      </c>
      <c r="L34" s="23"/>
      <c r="M34" s="14">
        <f t="shared" si="1"/>
        <v>732.744</v>
      </c>
      <c r="N34" s="51">
        <f t="shared" si="4"/>
        <v>146.5488</v>
      </c>
      <c r="O34" s="52">
        <v>87.7</v>
      </c>
      <c r="P34" s="51">
        <f t="shared" si="3"/>
        <v>123.00927999999999</v>
      </c>
    </row>
    <row r="35" spans="1:16" ht="19.5" customHeight="1">
      <c r="A35" s="40"/>
      <c r="B35" s="20" t="s">
        <v>56</v>
      </c>
      <c r="C35" s="24">
        <v>159.338</v>
      </c>
      <c r="D35" s="24"/>
      <c r="E35" s="24">
        <v>0</v>
      </c>
      <c r="F35" s="24"/>
      <c r="G35" s="14">
        <f t="shared" si="0"/>
        <v>159.338</v>
      </c>
      <c r="H35" s="25"/>
      <c r="I35" s="23"/>
      <c r="J35" s="23"/>
      <c r="K35" s="23"/>
      <c r="L35" s="23"/>
      <c r="M35" s="14">
        <f t="shared" si="1"/>
        <v>159.338</v>
      </c>
      <c r="N35" s="51">
        <f t="shared" si="4"/>
        <v>31.867600000000003</v>
      </c>
      <c r="O35" s="51">
        <v>80.075</v>
      </c>
      <c r="P35" s="51">
        <f t="shared" si="3"/>
        <v>51.15056</v>
      </c>
    </row>
    <row r="36" spans="1:16" ht="19.5" customHeight="1">
      <c r="A36" s="41"/>
      <c r="B36" s="42" t="s">
        <v>57</v>
      </c>
      <c r="C36" s="43">
        <v>396.47</v>
      </c>
      <c r="D36" s="24"/>
      <c r="E36" s="24">
        <v>0</v>
      </c>
      <c r="F36" s="24">
        <v>10</v>
      </c>
      <c r="G36" s="14">
        <f t="shared" si="0"/>
        <v>406.47</v>
      </c>
      <c r="H36" s="25"/>
      <c r="I36" s="23"/>
      <c r="J36" s="23"/>
      <c r="K36" s="23"/>
      <c r="L36" s="23">
        <v>54</v>
      </c>
      <c r="M36" s="14">
        <f t="shared" si="1"/>
        <v>460.47</v>
      </c>
      <c r="N36" s="51">
        <f t="shared" si="4"/>
        <v>92.09400000000001</v>
      </c>
      <c r="O36" s="51">
        <v>81.2</v>
      </c>
      <c r="P36" s="51">
        <f t="shared" si="3"/>
        <v>87.7364</v>
      </c>
    </row>
    <row r="37" spans="1:13" ht="14.25">
      <c r="A37" s="44"/>
      <c r="B37" s="44"/>
      <c r="C37" s="44"/>
      <c r="D37" s="44"/>
      <c r="E37" s="44"/>
      <c r="F37" s="44"/>
      <c r="G37" s="44"/>
      <c r="H37" s="18"/>
      <c r="I37" s="44"/>
      <c r="J37" s="44"/>
      <c r="K37" s="44"/>
      <c r="L37" s="44"/>
      <c r="M37" s="44"/>
    </row>
    <row r="38" spans="1:13" ht="14.25">
      <c r="A38" s="45" t="s">
        <v>58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2" spans="1:16" s="1" customFormat="1" ht="14.25">
      <c r="A42" s="1" t="s">
        <v>59</v>
      </c>
      <c r="N42" s="54"/>
      <c r="P42" s="54"/>
    </row>
  </sheetData>
  <sheetProtection/>
  <mergeCells count="19">
    <mergeCell ref="A1:M1"/>
    <mergeCell ref="C2:G2"/>
    <mergeCell ref="I2:K2"/>
    <mergeCell ref="A42:II42"/>
    <mergeCell ref="A2:A3"/>
    <mergeCell ref="A4:A7"/>
    <mergeCell ref="A8:A12"/>
    <mergeCell ref="A13:A16"/>
    <mergeCell ref="A17:A23"/>
    <mergeCell ref="A24:A31"/>
    <mergeCell ref="A32:A36"/>
    <mergeCell ref="B2:B3"/>
    <mergeCell ref="H2:H3"/>
    <mergeCell ref="L2:L3"/>
    <mergeCell ref="M2:M3"/>
    <mergeCell ref="N2:N3"/>
    <mergeCell ref="O2:O3"/>
    <mergeCell ref="P2:P3"/>
    <mergeCell ref="A38:M4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2016-12-11T05:42:21Z</dcterms:created>
  <dcterms:modified xsi:type="dcterms:W3CDTF">2018-01-25T07:30:27Z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